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6" i="6"/>
  <c r="H75" i="6"/>
  <c r="H72" i="6"/>
  <c r="H71" i="6"/>
  <c r="H70" i="6"/>
  <c r="H66" i="6"/>
  <c r="H63" i="6"/>
  <c r="H60" i="6"/>
  <c r="H59" i="6"/>
  <c r="H58" i="6"/>
  <c r="H54" i="6"/>
  <c r="H52" i="6"/>
  <c r="H51" i="6"/>
  <c r="H48" i="6"/>
  <c r="H46" i="6"/>
  <c r="H45" i="6"/>
  <c r="H42" i="6"/>
  <c r="H40" i="6"/>
  <c r="H39" i="6"/>
  <c r="H36" i="6"/>
  <c r="H35" i="6"/>
  <c r="H34" i="6"/>
  <c r="H29" i="6"/>
  <c r="H21" i="6"/>
  <c r="H12" i="6"/>
  <c r="E76" i="6"/>
  <c r="E75" i="6"/>
  <c r="E74" i="6"/>
  <c r="H74" i="6" s="1"/>
  <c r="E73" i="6"/>
  <c r="H73" i="6" s="1"/>
  <c r="E72" i="6"/>
  <c r="E71" i="6"/>
  <c r="E70" i="6"/>
  <c r="E68" i="6"/>
  <c r="H68" i="6" s="1"/>
  <c r="E67" i="6"/>
  <c r="H67" i="6" s="1"/>
  <c r="E66" i="6"/>
  <c r="E64" i="6"/>
  <c r="H64" i="6" s="1"/>
  <c r="E63" i="6"/>
  <c r="E62" i="6"/>
  <c r="H62" i="6" s="1"/>
  <c r="E61" i="6"/>
  <c r="H61" i="6" s="1"/>
  <c r="E60" i="6"/>
  <c r="E59" i="6"/>
  <c r="E58" i="6"/>
  <c r="E56" i="6"/>
  <c r="H56" i="6" s="1"/>
  <c r="E55" i="6"/>
  <c r="H55" i="6" s="1"/>
  <c r="E54" i="6"/>
  <c r="E52" i="6"/>
  <c r="E51" i="6"/>
  <c r="E50" i="6"/>
  <c r="H50" i="6" s="1"/>
  <c r="E49" i="6"/>
  <c r="H49" i="6" s="1"/>
  <c r="E48" i="6"/>
  <c r="E47" i="6"/>
  <c r="H47" i="6" s="1"/>
  <c r="E46" i="6"/>
  <c r="E45" i="6"/>
  <c r="E44" i="6"/>
  <c r="H44" i="6" s="1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E43" i="6" s="1"/>
  <c r="D33" i="6"/>
  <c r="D23" i="6"/>
  <c r="D13" i="6"/>
  <c r="D5" i="6"/>
  <c r="C69" i="6"/>
  <c r="E69" i="6" s="1"/>
  <c r="H69" i="6" s="1"/>
  <c r="C65" i="6"/>
  <c r="C57" i="6"/>
  <c r="C53" i="6"/>
  <c r="E53" i="6" s="1"/>
  <c r="H53" i="6" s="1"/>
  <c r="C43" i="6"/>
  <c r="C33" i="6"/>
  <c r="C23" i="6"/>
  <c r="C13" i="6"/>
  <c r="C5" i="6"/>
  <c r="E65" i="6" l="1"/>
  <c r="H65" i="6" s="1"/>
  <c r="E57" i="6"/>
  <c r="H57" i="6" s="1"/>
  <c r="H43" i="6"/>
  <c r="E33" i="6"/>
  <c r="H33" i="6" s="1"/>
  <c r="E23" i="6"/>
  <c r="H23" i="6" s="1"/>
  <c r="E13" i="6"/>
  <c r="H13" i="6" s="1"/>
  <c r="E5" i="6"/>
  <c r="H5" i="6" s="1"/>
  <c r="F77" i="6"/>
  <c r="D77" i="6"/>
  <c r="G77" i="6"/>
  <c r="C77" i="6"/>
  <c r="H77" i="6" l="1"/>
  <c r="E77" i="6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<sst xmlns="http://schemas.openxmlformats.org/spreadsheetml/2006/main" count="91" uniqueCount="91">
  <si>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</si>
  <si>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</si>
  <si>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</si>
  <si>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</si>
  <si>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</si>
  <si>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</si>
  <si>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</si>
  <si>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</si>
  <si>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</si>
  <si>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</si>
  <si>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</si>
  <si>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</si>
  <si>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</si>
  <si>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</si>
  <si>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</si>
  <si>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</si>
  <si>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</si>
  <si>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</si>
  <si>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</si>
  <si>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</si>
  <si>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</si>
  <si>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</si>
  <si>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</si>
  <si>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</si>
  <si>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</si>
  <si>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</si>
  <si>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</si>
  <si>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</si>
  <si>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</si>
  <si>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</si>
  <si>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</si>
  <si>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</si>
  <si>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</si>
  <si>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</si>
  <si>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</si>
  <si>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</si>
  <si>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</si>
  <si>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</si>
  <si>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</si>
  <si>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</si>
  <si>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</si>
  <si>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</si>
  <si>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</si>
  <si>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</si>
  <si>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</si>
  <si>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</si>
  <si>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</si>
  <si>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</si>
  <si>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</si>
  <si>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</si>
  <si>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</si>
  <si>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</si>
  <si>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</si>
  <si>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</si>
  <si>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</si>
  <si>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</si>
  <si>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</si>
  <si>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</si>
  <si>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</si>
  <si>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</si>
  <si>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</si>
  <si>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</si>
  <si>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</si>
  <si>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</si>
  <si>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</si>
  <si>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</si>
  <si>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</si>
  <si>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</si>
  <si>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</si>
  <si>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</si>
  <si>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</si>
  <si>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</si>
  <si>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</si>
  <si>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</si>
  <si>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</si>
  <si>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</si>
  <si>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</si>
  <si>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</si>
  <si>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</si>
  <si>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</si>
  <si>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</si>
  <si>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</si>
  <si>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</si>
  <si>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Gasto(Capítulo y Concepto)
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</si>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</sst>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0" xfId="7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1" t="s">
        <v>83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9</v>
      </c>
      <c r="B2" s="27"/>
      <c r="C2" s="21" t="s">
        <v>15</v>
      </c>
      <c r="D2" s="22"/>
      <c r="E2" s="22"/>
      <c r="F2" s="22"/>
      <c r="G2" s="23"/>
      <c r="H2" s="24" t="s">
        <v>14</v>
      </c>
    </row>
    <row r="3" spans="1:8" ht="24.95" customHeight="1" x14ac:dyDescent="0.2">
      <c r="A3" s="28"/>
      <c r="B3" s="29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5"/>
    </row>
    <row r="4" spans="1:8" x14ac:dyDescent="0.2">
      <c r="A4" s="30"/>
      <c r="B4" s="31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12727193.23</v>
      </c>
      <c r="D5" s="9">
        <f>SUM(D6:D12)</f>
        <v>-1.1641532182693481E-10</v>
      </c>
      <c r="E5" s="9">
        <f>C5+D5</f>
        <v>12727193.23</v>
      </c>
      <c r="F5" s="9">
        <f>SUM(F6:F12)</f>
        <v>12289239.91</v>
      </c>
      <c r="G5" s="9">
        <f>SUM(G6:G12)</f>
        <v>12289239.91</v>
      </c>
      <c r="H5" s="9">
        <f>E5-F5</f>
        <v>437953.3200000003</v>
      </c>
    </row>
    <row r="6" spans="1:8" x14ac:dyDescent="0.2">
      <c r="A6" s="14">
        <v>1100</v>
      </c>
      <c r="B6" s="6" t="s">
        <v>25</v>
      </c>
      <c r="C6" s="10">
        <v>7791608.6299999999</v>
      </c>
      <c r="D6" s="10">
        <v>-547559.30000000005</v>
      </c>
      <c r="E6" s="10">
        <f t="shared" ref="E6:E69" si="0">C6+D6</f>
        <v>7244049.3300000001</v>
      </c>
      <c r="F6" s="10">
        <v>7060223.9400000004</v>
      </c>
      <c r="G6" s="10">
        <v>7060223.9400000004</v>
      </c>
      <c r="H6" s="10">
        <f t="shared" ref="H6:H69" si="1">E6-F6</f>
        <v>183825.38999999966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1245922.8899999999</v>
      </c>
      <c r="D8" s="10">
        <v>-83181.509999999995</v>
      </c>
      <c r="E8" s="10">
        <f t="shared" si="0"/>
        <v>1162741.3799999999</v>
      </c>
      <c r="F8" s="10">
        <v>1158280.56</v>
      </c>
      <c r="G8" s="10">
        <v>1158280.56</v>
      </c>
      <c r="H8" s="10">
        <f t="shared" si="1"/>
        <v>4460.8199999998324</v>
      </c>
    </row>
    <row r="9" spans="1:8" x14ac:dyDescent="0.2">
      <c r="A9" s="14">
        <v>1400</v>
      </c>
      <c r="B9" s="6" t="s">
        <v>1</v>
      </c>
      <c r="C9" s="10">
        <v>2069700.73</v>
      </c>
      <c r="D9" s="10">
        <v>-41214.67</v>
      </c>
      <c r="E9" s="10">
        <f t="shared" si="0"/>
        <v>2028486.06</v>
      </c>
      <c r="F9" s="10">
        <v>1922652.44</v>
      </c>
      <c r="G9" s="10">
        <v>1922652.44</v>
      </c>
      <c r="H9" s="10">
        <f t="shared" si="1"/>
        <v>105833.62000000011</v>
      </c>
    </row>
    <row r="10" spans="1:8" x14ac:dyDescent="0.2">
      <c r="A10" s="14">
        <v>1500</v>
      </c>
      <c r="B10" s="6" t="s">
        <v>28</v>
      </c>
      <c r="C10" s="10">
        <v>1619959.98</v>
      </c>
      <c r="D10" s="10">
        <v>671956.47999999998</v>
      </c>
      <c r="E10" s="10">
        <f t="shared" si="0"/>
        <v>2291916.46</v>
      </c>
      <c r="F10" s="10">
        <v>2148082.9700000002</v>
      </c>
      <c r="G10" s="10">
        <v>2148082.9700000002</v>
      </c>
      <c r="H10" s="10">
        <f t="shared" si="1"/>
        <v>143833.48999999976</v>
      </c>
    </row>
    <row r="11" spans="1:8" x14ac:dyDescent="0.2">
      <c r="A11" s="14">
        <v>1600</v>
      </c>
      <c r="B11" s="6" t="s">
        <v>2</v>
      </c>
      <c r="C11" s="10">
        <v>1</v>
      </c>
      <c r="D11" s="10">
        <v>-1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676550</v>
      </c>
      <c r="D13" s="10">
        <f>SUM(D14:D22)</f>
        <v>109738.58</v>
      </c>
      <c r="E13" s="10">
        <f t="shared" si="0"/>
        <v>786288.58</v>
      </c>
      <c r="F13" s="10">
        <f>SUM(F14:F22)</f>
        <v>786288.58</v>
      </c>
      <c r="G13" s="10">
        <f>SUM(G14:G22)</f>
        <v>786288.58</v>
      </c>
      <c r="H13" s="10">
        <f t="shared" si="1"/>
        <v>0</v>
      </c>
    </row>
    <row r="14" spans="1:8" x14ac:dyDescent="0.2">
      <c r="A14" s="14">
        <v>2100</v>
      </c>
      <c r="B14" s="6" t="s">
        <v>30</v>
      </c>
      <c r="C14" s="10">
        <v>132350</v>
      </c>
      <c r="D14" s="10">
        <v>4438.71</v>
      </c>
      <c r="E14" s="10">
        <f t="shared" si="0"/>
        <v>136788.71</v>
      </c>
      <c r="F14" s="10">
        <v>136788.71</v>
      </c>
      <c r="G14" s="10">
        <v>136788.71</v>
      </c>
      <c r="H14" s="10">
        <f t="shared" si="1"/>
        <v>0</v>
      </c>
    </row>
    <row r="15" spans="1:8" x14ac:dyDescent="0.2">
      <c r="A15" s="14">
        <v>2200</v>
      </c>
      <c r="B15" s="6" t="s">
        <v>31</v>
      </c>
      <c r="C15" s="10">
        <v>2000</v>
      </c>
      <c r="D15" s="10">
        <v>-1561</v>
      </c>
      <c r="E15" s="10">
        <f t="shared" si="0"/>
        <v>439</v>
      </c>
      <c r="F15" s="10">
        <v>439</v>
      </c>
      <c r="G15" s="10">
        <v>439</v>
      </c>
      <c r="H15" s="10">
        <f t="shared" si="1"/>
        <v>0</v>
      </c>
    </row>
    <row r="16" spans="1:8" x14ac:dyDescent="0.2">
      <c r="A16" s="14">
        <v>2300</v>
      </c>
      <c r="B16" s="6" t="s">
        <v>32</v>
      </c>
      <c r="C16" s="10">
        <v>2000</v>
      </c>
      <c r="D16" s="10">
        <v>0</v>
      </c>
      <c r="E16" s="10">
        <f t="shared" si="0"/>
        <v>2000</v>
      </c>
      <c r="F16" s="10">
        <v>2000</v>
      </c>
      <c r="G16" s="10">
        <v>2000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11000</v>
      </c>
      <c r="D17" s="10">
        <v>-5738.84</v>
      </c>
      <c r="E17" s="10">
        <f t="shared" si="0"/>
        <v>5261.16</v>
      </c>
      <c r="F17" s="10">
        <v>5261.16</v>
      </c>
      <c r="G17" s="10">
        <v>5261.16</v>
      </c>
      <c r="H17" s="10">
        <f t="shared" si="1"/>
        <v>0</v>
      </c>
    </row>
    <row r="18" spans="1:8" x14ac:dyDescent="0.2">
      <c r="A18" s="14">
        <v>2500</v>
      </c>
      <c r="B18" s="6" t="s">
        <v>34</v>
      </c>
      <c r="C18" s="10">
        <v>23500</v>
      </c>
      <c r="D18" s="10">
        <v>10802.37</v>
      </c>
      <c r="E18" s="10">
        <f t="shared" si="0"/>
        <v>34302.370000000003</v>
      </c>
      <c r="F18" s="10">
        <v>34302.370000000003</v>
      </c>
      <c r="G18" s="10">
        <v>34302.370000000003</v>
      </c>
      <c r="H18" s="10">
        <f t="shared" si="1"/>
        <v>0</v>
      </c>
    </row>
    <row r="19" spans="1:8" x14ac:dyDescent="0.2">
      <c r="A19" s="14">
        <v>2600</v>
      </c>
      <c r="B19" s="6" t="s">
        <v>35</v>
      </c>
      <c r="C19" s="10">
        <v>416000</v>
      </c>
      <c r="D19" s="10">
        <v>81521.22</v>
      </c>
      <c r="E19" s="10">
        <f t="shared" si="0"/>
        <v>497521.22</v>
      </c>
      <c r="F19" s="10">
        <v>497521.22</v>
      </c>
      <c r="G19" s="10">
        <v>497521.22</v>
      </c>
      <c r="H19" s="10">
        <f t="shared" si="1"/>
        <v>0</v>
      </c>
    </row>
    <row r="20" spans="1:8" x14ac:dyDescent="0.2">
      <c r="A20" s="14">
        <v>2700</v>
      </c>
      <c r="B20" s="6" t="s">
        <v>36</v>
      </c>
      <c r="C20" s="10">
        <v>2500</v>
      </c>
      <c r="D20" s="10">
        <v>-2500</v>
      </c>
      <c r="E20" s="10">
        <f t="shared" si="0"/>
        <v>0</v>
      </c>
      <c r="F20" s="10">
        <v>0</v>
      </c>
      <c r="G20" s="10">
        <v>0</v>
      </c>
      <c r="H20" s="10">
        <f t="shared" si="1"/>
        <v>0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87200</v>
      </c>
      <c r="D22" s="10">
        <v>22776.12</v>
      </c>
      <c r="E22" s="10">
        <f t="shared" si="0"/>
        <v>109976.12</v>
      </c>
      <c r="F22" s="10">
        <v>109976.12</v>
      </c>
      <c r="G22" s="10">
        <v>109976.12</v>
      </c>
      <c r="H22" s="10">
        <f t="shared" si="1"/>
        <v>0</v>
      </c>
    </row>
    <row r="23" spans="1:8" x14ac:dyDescent="0.2">
      <c r="A23" s="13" t="s">
        <v>18</v>
      </c>
      <c r="B23" s="2"/>
      <c r="C23" s="10">
        <f>SUM(C24:C32)</f>
        <v>984707.35</v>
      </c>
      <c r="D23" s="10">
        <f>SUM(D24:D32)</f>
        <v>-117411.60999999999</v>
      </c>
      <c r="E23" s="10">
        <f t="shared" si="0"/>
        <v>867295.74</v>
      </c>
      <c r="F23" s="10">
        <f>SUM(F24:F32)</f>
        <v>866965.94</v>
      </c>
      <c r="G23" s="10">
        <f>SUM(G24:G32)</f>
        <v>866965.94</v>
      </c>
      <c r="H23" s="10">
        <f t="shared" si="1"/>
        <v>329.80000000004657</v>
      </c>
    </row>
    <row r="24" spans="1:8" x14ac:dyDescent="0.2">
      <c r="A24" s="14">
        <v>3100</v>
      </c>
      <c r="B24" s="6" t="s">
        <v>39</v>
      </c>
      <c r="C24" s="10">
        <v>132000</v>
      </c>
      <c r="D24" s="10">
        <v>-24751.21</v>
      </c>
      <c r="E24" s="10">
        <f t="shared" si="0"/>
        <v>107248.79000000001</v>
      </c>
      <c r="F24" s="10">
        <v>107248.79</v>
      </c>
      <c r="G24" s="10">
        <v>107248.79</v>
      </c>
      <c r="H24" s="10">
        <f t="shared" si="1"/>
        <v>0</v>
      </c>
    </row>
    <row r="25" spans="1:8" x14ac:dyDescent="0.2">
      <c r="A25" s="14">
        <v>3200</v>
      </c>
      <c r="B25" s="6" t="s">
        <v>40</v>
      </c>
      <c r="C25" s="10">
        <v>86800</v>
      </c>
      <c r="D25" s="10">
        <v>-12522.88</v>
      </c>
      <c r="E25" s="10">
        <f t="shared" si="0"/>
        <v>74277.119999999995</v>
      </c>
      <c r="F25" s="10">
        <v>74277.119999999995</v>
      </c>
      <c r="G25" s="10">
        <v>74277.119999999995</v>
      </c>
      <c r="H25" s="10">
        <f t="shared" si="1"/>
        <v>0</v>
      </c>
    </row>
    <row r="26" spans="1:8" x14ac:dyDescent="0.2">
      <c r="A26" s="14">
        <v>3300</v>
      </c>
      <c r="B26" s="6" t="s">
        <v>41</v>
      </c>
      <c r="C26" s="10">
        <v>42700</v>
      </c>
      <c r="D26" s="10">
        <v>-29084</v>
      </c>
      <c r="E26" s="10">
        <f t="shared" si="0"/>
        <v>13616</v>
      </c>
      <c r="F26" s="10">
        <v>13616</v>
      </c>
      <c r="G26" s="10">
        <v>13616</v>
      </c>
      <c r="H26" s="10">
        <f t="shared" si="1"/>
        <v>0</v>
      </c>
    </row>
    <row r="27" spans="1:8" x14ac:dyDescent="0.2">
      <c r="A27" s="14">
        <v>3400</v>
      </c>
      <c r="B27" s="6" t="s">
        <v>42</v>
      </c>
      <c r="C27" s="10">
        <v>253350</v>
      </c>
      <c r="D27" s="10">
        <v>-42555.87</v>
      </c>
      <c r="E27" s="10">
        <f t="shared" si="0"/>
        <v>210794.13</v>
      </c>
      <c r="F27" s="10">
        <v>210464.33</v>
      </c>
      <c r="G27" s="10">
        <v>210464.33</v>
      </c>
      <c r="H27" s="10">
        <f t="shared" si="1"/>
        <v>329.80000000001746</v>
      </c>
    </row>
    <row r="28" spans="1:8" x14ac:dyDescent="0.2">
      <c r="A28" s="14">
        <v>3500</v>
      </c>
      <c r="B28" s="6" t="s">
        <v>43</v>
      </c>
      <c r="C28" s="10">
        <v>149500</v>
      </c>
      <c r="D28" s="10">
        <v>-19345.240000000002</v>
      </c>
      <c r="E28" s="10">
        <f t="shared" si="0"/>
        <v>130154.76</v>
      </c>
      <c r="F28" s="10">
        <v>130154.76</v>
      </c>
      <c r="G28" s="10">
        <v>130154.76</v>
      </c>
      <c r="H28" s="10">
        <f t="shared" si="1"/>
        <v>0</v>
      </c>
    </row>
    <row r="29" spans="1:8" x14ac:dyDescent="0.2">
      <c r="A29" s="14">
        <v>3600</v>
      </c>
      <c r="B29" s="6" t="s">
        <v>44</v>
      </c>
      <c r="C29" s="10">
        <v>0</v>
      </c>
      <c r="D29" s="10">
        <v>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9300</v>
      </c>
      <c r="D30" s="10">
        <v>22545.64</v>
      </c>
      <c r="E30" s="10">
        <f t="shared" si="0"/>
        <v>31845.64</v>
      </c>
      <c r="F30" s="10">
        <v>31845.64</v>
      </c>
      <c r="G30" s="10">
        <v>31845.64</v>
      </c>
      <c r="H30" s="10">
        <f t="shared" si="1"/>
        <v>0</v>
      </c>
    </row>
    <row r="31" spans="1:8" x14ac:dyDescent="0.2">
      <c r="A31" s="14">
        <v>3800</v>
      </c>
      <c r="B31" s="6" t="s">
        <v>46</v>
      </c>
      <c r="C31" s="10">
        <v>44500</v>
      </c>
      <c r="D31" s="10">
        <v>23902.33</v>
      </c>
      <c r="E31" s="10">
        <f t="shared" si="0"/>
        <v>68402.33</v>
      </c>
      <c r="F31" s="10">
        <v>68402.33</v>
      </c>
      <c r="G31" s="10">
        <v>68402.33</v>
      </c>
      <c r="H31" s="10">
        <f t="shared" si="1"/>
        <v>0</v>
      </c>
    </row>
    <row r="32" spans="1:8" x14ac:dyDescent="0.2">
      <c r="A32" s="14">
        <v>3900</v>
      </c>
      <c r="B32" s="6" t="s">
        <v>0</v>
      </c>
      <c r="C32" s="10">
        <v>266557.34999999998</v>
      </c>
      <c r="D32" s="10">
        <v>-35600.379999999997</v>
      </c>
      <c r="E32" s="10">
        <f t="shared" si="0"/>
        <v>230956.96999999997</v>
      </c>
      <c r="F32" s="10">
        <v>230956.97</v>
      </c>
      <c r="G32" s="10">
        <v>230956.97</v>
      </c>
      <c r="H32" s="10">
        <f t="shared" si="1"/>
        <v>0</v>
      </c>
    </row>
    <row r="33" spans="1:8" x14ac:dyDescent="0.2">
      <c r="A33" s="13" t="s">
        <v>19</v>
      </c>
      <c r="B33" s="2"/>
      <c r="C33" s="10">
        <f>SUM(C34:C42)</f>
        <v>2360368.33</v>
      </c>
      <c r="D33" s="10">
        <f>SUM(D34:D42)</f>
        <v>1226027.73</v>
      </c>
      <c r="E33" s="10">
        <f t="shared" si="0"/>
        <v>3586396.06</v>
      </c>
      <c r="F33" s="10">
        <f>SUM(F34:F42)</f>
        <v>3552505.4000000004</v>
      </c>
      <c r="G33" s="10">
        <f>SUM(G34:G42)</f>
        <v>3552505.4000000004</v>
      </c>
      <c r="H33" s="10">
        <f t="shared" si="1"/>
        <v>33890.659999999683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2213384.33</v>
      </c>
      <c r="D37" s="10">
        <v>1263153.28</v>
      </c>
      <c r="E37" s="10">
        <f t="shared" si="0"/>
        <v>3476537.6100000003</v>
      </c>
      <c r="F37" s="10">
        <v>3442646.95</v>
      </c>
      <c r="G37" s="10">
        <v>3442646.95</v>
      </c>
      <c r="H37" s="10">
        <f t="shared" si="1"/>
        <v>33890.660000000149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-37125.550000000003</v>
      </c>
      <c r="E38" s="10">
        <f t="shared" si="0"/>
        <v>79858.45</v>
      </c>
      <c r="F38" s="10">
        <v>79858.45</v>
      </c>
      <c r="G38" s="10">
        <v>79858.45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30000</v>
      </c>
      <c r="D41" s="10">
        <v>0</v>
      </c>
      <c r="E41" s="10">
        <f t="shared" si="0"/>
        <v>30000</v>
      </c>
      <c r="F41" s="10">
        <v>30000</v>
      </c>
      <c r="G41" s="10">
        <v>30000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805953.3</v>
      </c>
      <c r="E43" s="10">
        <f t="shared" si="0"/>
        <v>805953.3</v>
      </c>
      <c r="F43" s="10">
        <f>SUM(F44:F52)</f>
        <v>616351.38</v>
      </c>
      <c r="G43" s="10">
        <f>SUM(G44:G52)</f>
        <v>616351.38</v>
      </c>
      <c r="H43" s="10">
        <f t="shared" si="1"/>
        <v>189601.92000000004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203750.12</v>
      </c>
      <c r="E44" s="10">
        <f t="shared" si="0"/>
        <v>203750.12</v>
      </c>
      <c r="F44" s="10">
        <v>181451.38</v>
      </c>
      <c r="G44" s="10">
        <v>181451.38</v>
      </c>
      <c r="H44" s="10">
        <f t="shared" si="1"/>
        <v>22298.739999999991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602203.18000000005</v>
      </c>
      <c r="E47" s="10">
        <f t="shared" si="0"/>
        <v>602203.18000000005</v>
      </c>
      <c r="F47" s="10">
        <v>434900</v>
      </c>
      <c r="G47" s="10">
        <v>434900</v>
      </c>
      <c r="H47" s="10">
        <f t="shared" si="1"/>
        <v>167303.18000000005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0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268000</v>
      </c>
      <c r="D57" s="10">
        <f>SUM(D58:D64)</f>
        <v>-268000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268000</v>
      </c>
      <c r="D64" s="10">
        <v>-268000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347465.59</v>
      </c>
      <c r="E65" s="10">
        <f t="shared" si="0"/>
        <v>347465.59</v>
      </c>
      <c r="F65" s="10">
        <f>SUM(F66:F68)</f>
        <v>347465.59</v>
      </c>
      <c r="G65" s="10">
        <f>SUM(G66:G68)</f>
        <v>347465.59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347465.59</v>
      </c>
      <c r="E68" s="10">
        <f t="shared" si="0"/>
        <v>347465.59</v>
      </c>
      <c r="F68" s="10">
        <v>347465.59</v>
      </c>
      <c r="G68" s="10">
        <v>347465.59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17016818.91</v>
      </c>
      <c r="D77" s="12">
        <f t="shared" si="4"/>
        <v>2103773.59</v>
      </c>
      <c r="E77" s="12">
        <f t="shared" si="4"/>
        <v>19120592.5</v>
      </c>
      <c r="F77" s="12">
        <f t="shared" si="4"/>
        <v>18458816.799999997</v>
      </c>
      <c r="G77" s="12">
        <f t="shared" si="4"/>
        <v>18458816.799999997</v>
      </c>
      <c r="H77" s="12">
        <f t="shared" si="4"/>
        <v>661775.70000000007</v>
      </c>
    </row>
    <row r="78" spans="1:8" s="15" customFormat="1" x14ac:dyDescent="0.2">
      <c r="B78" s="16" t="s">
        <v>84</v>
      </c>
      <c r="C78" s="17"/>
      <c r="D78" s="18"/>
    </row>
    <row r="79" spans="1:8" s="15" customFormat="1" x14ac:dyDescent="0.2">
      <c r="B79" s="17"/>
      <c r="C79" s="17"/>
      <c r="D79" s="18"/>
    </row>
    <row r="80" spans="1:8" s="15" customFormat="1" x14ac:dyDescent="0.2">
      <c r="B80" s="17"/>
      <c r="C80" s="17"/>
      <c r="D80" s="18"/>
    </row>
    <row r="81" spans="2:7" s="15" customFormat="1" x14ac:dyDescent="0.2">
      <c r="B81" s="17" t="s">
        <v>85</v>
      </c>
      <c r="C81" s="32"/>
      <c r="D81" s="32"/>
      <c r="F81" s="32" t="s">
        <v>86</v>
      </c>
      <c r="G81" s="32"/>
    </row>
    <row r="82" spans="2:7" s="15" customFormat="1" x14ac:dyDescent="0.2">
      <c r="B82" s="19" t="s">
        <v>87</v>
      </c>
      <c r="C82" s="18"/>
      <c r="D82" s="20"/>
      <c r="F82" s="18" t="s">
        <v>88</v>
      </c>
      <c r="G82" s="20"/>
    </row>
    <row r="83" spans="2:7" s="15" customFormat="1" x14ac:dyDescent="0.2">
      <c r="B83" s="17" t="s">
        <v>89</v>
      </c>
      <c r="C83" s="18"/>
      <c r="D83" s="20"/>
      <c r="F83" s="18" t="s">
        <v>90</v>
      </c>
      <c r="G83" s="20"/>
    </row>
  </sheetData>
  <sheetProtection formatCells="0" formatColumns="0" formatRows="0" autoFilter="0"/>
  <mergeCells count="6">
    <mergeCell ref="A1:H1"/>
    <mergeCell ref="C2:G2"/>
    <mergeCell ref="H2:H3"/>
    <mergeCell ref="A2:B4"/>
    <mergeCell ref="C81:D81"/>
    <mergeCell ref="F81:G8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2022-05-17T16:59:58Z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